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195" windowHeight="12525" activeTab="0"/>
  </bookViews>
  <sheets>
    <sheet name="Gewichtsverteilung nach Rohbau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<sst xmlns="http://schemas.openxmlformats.org/spreadsheetml/2006/main" count="326" uniqueCount="88">
  <si>
    <t>Lage</t>
  </si>
  <si>
    <t>Gewicht</t>
  </si>
  <si>
    <t>Gasservo/Regler</t>
  </si>
  <si>
    <t>Akku 1</t>
  </si>
  <si>
    <t>Akku 2</t>
  </si>
  <si>
    <t>Empfänger</t>
  </si>
  <si>
    <t>Elektronik 1</t>
  </si>
  <si>
    <t>Elektronik 2</t>
  </si>
  <si>
    <t>Querruderservos</t>
  </si>
  <si>
    <t>Höhenruderservo(s)</t>
  </si>
  <si>
    <t>Lande-/Wölbklappenservos</t>
  </si>
  <si>
    <t>Bug-/Spornrad</t>
  </si>
  <si>
    <t>Servo zu Bug-/Spornrad</t>
  </si>
  <si>
    <t>Beplankung 1</t>
  </si>
  <si>
    <t>Beplankung 2</t>
  </si>
  <si>
    <t>Beplankung 3</t>
  </si>
  <si>
    <t>Beplankung 4</t>
  </si>
  <si>
    <t>Beplankung 5</t>
  </si>
  <si>
    <t>Beplankung 6</t>
  </si>
  <si>
    <t>Diverses 1</t>
  </si>
  <si>
    <t>Diverses 2</t>
  </si>
  <si>
    <t>Diverses 3</t>
  </si>
  <si>
    <t>Diverses 4</t>
  </si>
  <si>
    <t>Empfängerakku</t>
  </si>
  <si>
    <t>mm</t>
  </si>
  <si>
    <t>g</t>
  </si>
  <si>
    <t>Entfernung des Schwerpunkts von der Bugspitze in mm</t>
  </si>
  <si>
    <t>Seitenruderservo(s)</t>
  </si>
  <si>
    <t>Totalgewicht</t>
  </si>
  <si>
    <t>Gewicht Komponenten</t>
  </si>
  <si>
    <t>(Bedienungsanleitung weiter unten)</t>
  </si>
  <si>
    <t xml:space="preserve"> mm</t>
  </si>
  <si>
    <t xml:space="preserve"> g</t>
  </si>
  <si>
    <t>Entfernung des schiefen Gleichgewichtspunkts von der Bugspitze in mm im Rohbau mit montiertem Flügel</t>
  </si>
  <si>
    <t>Eingabefelder sind blau</t>
  </si>
  <si>
    <t>Ergebnissfelder sind grün</t>
  </si>
  <si>
    <t>Rohbau Gewicht vor dem Schwerpunkt</t>
  </si>
  <si>
    <t>Rohbau Gewicht hinter dem Schwerpunkt</t>
  </si>
  <si>
    <t>Diverses 5</t>
  </si>
  <si>
    <t>Länge</t>
  </si>
  <si>
    <t>Flügel mit/ohne Fahrwerk, evt. Servos</t>
  </si>
  <si>
    <t>Wenn Ergebnis = 0 sollte der schiefe Gleichgewichtspunkt im Schwerpunkt sein. "-" bedeutet, dass der schiefe Gleichgewichtspunkt hinter und "+" vor dem Schwerpunkt ist.</t>
  </si>
  <si>
    <t xml:space="preserve"> g Gewicht müssen</t>
  </si>
  <si>
    <t>Werkzeug</t>
  </si>
  <si>
    <t xml:space="preserve"> g Gewicht angebracht werden, damit der Schwerpunkt stimmt.</t>
  </si>
  <si>
    <t xml:space="preserve"> mm entfernt vom Schwerpunkt angebracht werden, damit der Schwerpunkt stimmt. "+" bedeutet vor dem Schwerpunkt, "-" hinter dem Schwerpunkt.</t>
  </si>
  <si>
    <t>Gewicht des Rohbaus in Gramm. Evt. Inkl. Bereits eingebauter Komponenten.</t>
  </si>
  <si>
    <t>Motor mit Propeller und/ohne Spinner</t>
  </si>
  <si>
    <r>
      <t xml:space="preserve">Komponentenverteilung nach Rohbau Version 1 </t>
    </r>
    <r>
      <rPr>
        <b/>
        <sz val="11"/>
        <rFont val="Arial"/>
        <family val="2"/>
      </rPr>
      <t>(Version 2 weiter unten)</t>
    </r>
  </si>
  <si>
    <t>Komponentenverteilung nach Rohbau Version 2</t>
  </si>
  <si>
    <t xml:space="preserve"> mm vom Schwerpunkt entfernt ("+" vor dem Schwerpunkt, "-" hinter dem Schwerpunkt) müssen =&gt;</t>
  </si>
  <si>
    <t>Wenn Ergebnis = 0 sollte der schiefe Gleichgewichtspunkt im Schwerpunkt sein. "-" bedeutet, dass der schiefe Gleichgewichtspunkt hinter und "+" vor dem Schwerpunkt ist. Alles in mm.</t>
  </si>
  <si>
    <t>Gewicht Rohbau (Wie Eingabe oben)</t>
  </si>
  <si>
    <t xml:space="preserve"> mm. Anders gesagt: "-" = schwanzlastig, "+" = kopflastig. Die mm-Angabe zeigt, wo der Schwerpunkt aktuell ist.</t>
  </si>
  <si>
    <t>Teil 1</t>
  </si>
  <si>
    <t>Teil 2</t>
  </si>
  <si>
    <t>Teil 3</t>
  </si>
  <si>
    <t>Teil 4</t>
  </si>
  <si>
    <t>Teil 5</t>
  </si>
  <si>
    <t>Teil 6</t>
  </si>
  <si>
    <t>Teil 7</t>
  </si>
  <si>
    <t>Teil 8</t>
  </si>
  <si>
    <t>Teil 9</t>
  </si>
  <si>
    <t>Teil 10</t>
  </si>
  <si>
    <t>Teil 11</t>
  </si>
  <si>
    <t>Teil 12</t>
  </si>
  <si>
    <t>Teil 13</t>
  </si>
  <si>
    <t>Teil 14</t>
  </si>
  <si>
    <t>Teil 15</t>
  </si>
  <si>
    <t>Teil 16</t>
  </si>
  <si>
    <t>Teil 17</t>
  </si>
  <si>
    <t>Teil 18</t>
  </si>
  <si>
    <t>Teil 19</t>
  </si>
  <si>
    <t>Teil 20</t>
  </si>
  <si>
    <t>Teil 21</t>
  </si>
  <si>
    <t>Teil 22</t>
  </si>
  <si>
    <t>Teil 23</t>
  </si>
  <si>
    <t>Teil 24</t>
  </si>
  <si>
    <t>Teil 25</t>
  </si>
  <si>
    <t>Teil 26</t>
  </si>
  <si>
    <t>Teil 27</t>
  </si>
  <si>
    <t>Teil 28</t>
  </si>
  <si>
    <t>"+" vor dem Schwerpunkt, Teile 1 bis 14</t>
  </si>
  <si>
    <r>
      <t xml:space="preserve">Anders gesagt: "-" = schwanzlastig, "+" = kopflastig. </t>
    </r>
    <r>
      <rPr>
        <b/>
        <sz val="12"/>
        <rFont val="Arial"/>
        <family val="2"/>
      </rPr>
      <t>Ab hohen Zahlen nicht erschrecken!</t>
    </r>
    <r>
      <rPr>
        <sz val="12"/>
        <rFont val="Arial"/>
        <family val="0"/>
      </rPr>
      <t xml:space="preserve"> In der Tabelle einfach mal die Lage einer Komponente verändern um die Auswirkung zu beobachten.</t>
    </r>
  </si>
  <si>
    <t>Komponentenverteilung, die Bezeichnung der Teile kann überschrieben werden</t>
  </si>
  <si>
    <t>Entfernung des schiefen Gleichgewichtspunkts von der Bugspitze in mm im Rohbau, inkl. Flügel und evt. Inkl. Komponenten</t>
  </si>
  <si>
    <t>"-" hinter dem Schwerpunkt, Teile 15 bis 28, vor der Lage in mm muss! ein Minus-Zeichen gemacht werden, z.B. -30</t>
  </si>
  <si>
    <t>Gewicht des Rohbaus in Gramm, inkl. Flügel und eingebauter Komponenten, exkl. Teile, die unten eingetragen werden.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</si>
</sst>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  <numFmt numFmtId="165" formatCode="\+#,##0;\-#,##0"/>
    <numFmt numFmtId="166" formatCode="\+#,##0"/>
    <numFmt numFmtId="167" formatCode="0.00;[Red]0.00"/>
    <numFmt numFmtId="168" formatCode="\+#,##0.00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9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2" borderId="1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3" borderId="1" xfId="0" applyFont="1" applyFill="1" applyBorder="1" applyAlignment="1" applyProtection="1">
      <alignment/>
      <protection locked="0"/>
    </xf>
    <xf numFmtId="0" fontId="2" fillId="3" borderId="2" xfId="0" applyFont="1" applyFill="1" applyBorder="1" applyAlignment="1" applyProtection="1">
      <alignment/>
      <protection hidden="1"/>
    </xf>
    <xf numFmtId="0" fontId="2" fillId="3" borderId="3" xfId="0" applyFont="1" applyFill="1" applyBorder="1" applyAlignment="1" applyProtection="1">
      <alignment/>
      <protection hidden="1"/>
    </xf>
    <xf numFmtId="0" fontId="2" fillId="3" borderId="4" xfId="0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165" fontId="2" fillId="2" borderId="1" xfId="0" applyNumberFormat="1" applyFont="1" applyFill="1" applyBorder="1" applyAlignment="1" applyProtection="1">
      <alignment/>
      <protection hidden="1"/>
    </xf>
    <xf numFmtId="165" fontId="2" fillId="0" borderId="0" xfId="0" applyNumberFormat="1" applyFont="1" applyFill="1" applyBorder="1" applyAlignment="1" applyProtection="1">
      <alignment/>
      <protection hidden="1"/>
    </xf>
    <xf numFmtId="165" fontId="3" fillId="0" borderId="0" xfId="0" applyNumberFormat="1" applyFont="1" applyFill="1" applyBorder="1" applyAlignment="1" applyProtection="1">
      <alignment/>
      <protection hidden="1"/>
    </xf>
    <xf numFmtId="3" fontId="2" fillId="3" borderId="1" xfId="0" applyNumberFormat="1" applyFont="1" applyFill="1" applyBorder="1" applyAlignment="1" applyProtection="1">
      <alignment/>
      <protection locked="0"/>
    </xf>
    <xf numFmtId="3" fontId="2" fillId="2" borderId="1" xfId="0" applyNumberFormat="1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5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3" borderId="1" xfId="0" applyFont="1" applyFill="1" applyBorder="1" applyAlignment="1" applyProtection="1">
      <alignment/>
      <protection hidden="1"/>
    </xf>
    <xf numFmtId="165" fontId="2" fillId="3" borderId="1" xfId="0" applyNumberFormat="1" applyFont="1" applyFill="1" applyBorder="1" applyAlignment="1" applyProtection="1">
      <alignment/>
      <protection hidden="1"/>
    </xf>
    <xf numFmtId="0" fontId="2" fillId="3" borderId="1" xfId="0" applyNumberFormat="1" applyFont="1" applyFill="1" applyBorder="1" applyAlignment="1" applyProtection="1">
      <alignment/>
      <protection hidden="1"/>
    </xf>
    <xf numFmtId="3" fontId="7" fillId="0" borderId="0" xfId="0" applyNumberFormat="1" applyFont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1"/>
  <sheetViews>
    <sheetView tabSelected="1" zoomScale="85" zoomScaleNormal="85" workbookViewId="0" topLeftCell="A100">
      <selection activeCell="A108" sqref="A108"/>
    </sheetView>
  </sheetViews>
  <sheetFormatPr defaultColWidth="11.421875" defaultRowHeight="12.75"/>
  <cols>
    <col min="1" max="16384" width="11.421875" style="3" customWidth="1"/>
  </cols>
  <sheetData>
    <row r="2" s="1" customFormat="1" ht="18">
      <c r="A2" s="1" t="s">
        <v>48</v>
      </c>
    </row>
    <row r="3" s="2" customFormat="1" ht="15">
      <c r="A3" s="2" t="s">
        <v>30</v>
      </c>
    </row>
    <row r="4" s="2" customFormat="1" ht="15" customHeight="1"/>
    <row r="5" spans="1:7" s="2" customFormat="1" ht="15" customHeight="1">
      <c r="A5" s="9" t="s">
        <v>34</v>
      </c>
      <c r="B5" s="10"/>
      <c r="C5" s="11"/>
      <c r="E5" s="12" t="s">
        <v>35</v>
      </c>
      <c r="F5" s="12"/>
      <c r="G5" s="12"/>
    </row>
    <row r="7" spans="1:7" ht="15">
      <c r="A7" s="3" t="s">
        <v>26</v>
      </c>
      <c r="G7" s="3" t="s">
        <v>33</v>
      </c>
    </row>
    <row r="8" spans="1:8" ht="15">
      <c r="A8" s="22"/>
      <c r="B8" s="3" t="s">
        <v>31</v>
      </c>
      <c r="G8" s="22"/>
      <c r="H8" s="3" t="s">
        <v>31</v>
      </c>
    </row>
    <row r="9" ht="15">
      <c r="A9" s="4"/>
    </row>
    <row r="10" spans="1:7" ht="15">
      <c r="A10" s="3" t="s">
        <v>39</v>
      </c>
      <c r="G10" s="3" t="s">
        <v>46</v>
      </c>
    </row>
    <row r="11" spans="1:8" ht="15">
      <c r="A11" s="22"/>
      <c r="B11" s="3" t="s">
        <v>31</v>
      </c>
      <c r="G11" s="22"/>
      <c r="H11" s="3" t="s">
        <v>32</v>
      </c>
    </row>
    <row r="12" ht="15">
      <c r="A12" s="4"/>
    </row>
    <row r="14" ht="15.75">
      <c r="A14" s="5" t="s">
        <v>41</v>
      </c>
    </row>
    <row r="15" spans="1:2" ht="15.75">
      <c r="A15" s="14" t="e">
        <f>SUM(B30,B34,B38,B42,B46,B50,B54,F30,F34,F38,F42,F46,F51,F54,J30,J34,J38,J42,J46,J50,J54,N30,N34,N38,N42,N46,N50,N54)</f>
        <v>#DIV/0!</v>
      </c>
      <c r="B15" s="3" t="s">
        <v>83</v>
      </c>
    </row>
    <row r="16" ht="15">
      <c r="A16" s="15"/>
    </row>
    <row r="17" ht="15">
      <c r="A17" s="15"/>
    </row>
    <row r="18" ht="15.75">
      <c r="A18" s="16" t="s">
        <v>43</v>
      </c>
    </row>
    <row r="19" spans="1:12" ht="15">
      <c r="A19" s="23"/>
      <c r="B19" s="7" t="s">
        <v>50</v>
      </c>
      <c r="C19" s="7"/>
      <c r="D19" s="7"/>
      <c r="E19" s="7"/>
      <c r="F19" s="7"/>
      <c r="G19" s="4"/>
      <c r="H19" s="7"/>
      <c r="I19" s="7"/>
      <c r="J19" s="15"/>
      <c r="K19" s="6" t="e">
        <f>-(A15/A19)</f>
        <v>#DIV/0!</v>
      </c>
      <c r="L19" s="3" t="s">
        <v>44</v>
      </c>
    </row>
    <row r="20" spans="1:10" ht="15">
      <c r="A20" s="24"/>
      <c r="B20" s="3" t="s">
        <v>42</v>
      </c>
      <c r="D20" s="14" t="e">
        <f>-(A15/A20)</f>
        <v>#DIV/0!</v>
      </c>
      <c r="E20" s="3" t="s">
        <v>45</v>
      </c>
      <c r="F20" s="7"/>
      <c r="G20" s="4"/>
      <c r="H20" s="7"/>
      <c r="I20" s="7"/>
      <c r="J20" s="15"/>
    </row>
    <row r="21" spans="1:10" ht="15">
      <c r="A21" s="15"/>
      <c r="B21" s="7"/>
      <c r="C21" s="7"/>
      <c r="D21" s="7"/>
      <c r="E21" s="7"/>
      <c r="F21" s="7"/>
      <c r="G21" s="4"/>
      <c r="H21" s="7"/>
      <c r="I21" s="7"/>
      <c r="J21" s="15"/>
    </row>
    <row r="23" spans="1:6" ht="15.75">
      <c r="A23" s="5" t="s">
        <v>28</v>
      </c>
      <c r="C23" s="5" t="s">
        <v>29</v>
      </c>
      <c r="F23" s="5" t="s">
        <v>52</v>
      </c>
    </row>
    <row r="24" spans="1:7" ht="15">
      <c r="A24" s="6">
        <f>SUM(C24,F24)</f>
        <v>0</v>
      </c>
      <c r="B24" s="3" t="s">
        <v>32</v>
      </c>
      <c r="C24" s="6">
        <f>SUM(B29,B33,B37,B41,B45,B49,B53,F29,F33,F37,F41,F45,F49,F53,J29,J33,J37,J41,J45,J49,J53,N29,N33,N37,N41,N45)</f>
        <v>0</v>
      </c>
      <c r="D24" s="3" t="s">
        <v>32</v>
      </c>
      <c r="F24" s="6">
        <f>G11</f>
        <v>0</v>
      </c>
      <c r="G24" s="3" t="s">
        <v>32</v>
      </c>
    </row>
    <row r="25" s="4" customFormat="1" ht="15"/>
    <row r="27" spans="1:13" ht="15.75">
      <c r="A27" s="5" t="s">
        <v>47</v>
      </c>
      <c r="E27" s="5" t="s">
        <v>7</v>
      </c>
      <c r="I27" s="5" t="s">
        <v>27</v>
      </c>
      <c r="M27" s="5" t="s">
        <v>19</v>
      </c>
    </row>
    <row r="28" spans="1:15" ht="15">
      <c r="A28" s="3" t="s">
        <v>0</v>
      </c>
      <c r="B28" s="23"/>
      <c r="C28" s="3" t="s">
        <v>24</v>
      </c>
      <c r="E28" s="3" t="s">
        <v>0</v>
      </c>
      <c r="F28" s="23"/>
      <c r="G28" s="3" t="s">
        <v>24</v>
      </c>
      <c r="I28" s="3" t="s">
        <v>0</v>
      </c>
      <c r="J28" s="23"/>
      <c r="K28" s="3" t="s">
        <v>24</v>
      </c>
      <c r="M28" s="3" t="s">
        <v>0</v>
      </c>
      <c r="N28" s="23"/>
      <c r="O28" s="3" t="s">
        <v>24</v>
      </c>
    </row>
    <row r="29" spans="1:15" ht="15">
      <c r="A29" s="3" t="s">
        <v>1</v>
      </c>
      <c r="B29" s="22"/>
      <c r="C29" s="3" t="s">
        <v>25</v>
      </c>
      <c r="E29" s="3" t="s">
        <v>1</v>
      </c>
      <c r="F29" s="22"/>
      <c r="G29" s="3" t="s">
        <v>25</v>
      </c>
      <c r="I29" s="3" t="s">
        <v>1</v>
      </c>
      <c r="J29" s="22"/>
      <c r="K29" s="3" t="s">
        <v>25</v>
      </c>
      <c r="M29" s="3" t="s">
        <v>1</v>
      </c>
      <c r="N29" s="22"/>
      <c r="O29" s="3" t="s">
        <v>25</v>
      </c>
    </row>
    <row r="30" spans="2:14" ht="15">
      <c r="B30" s="13">
        <f>B28*B29</f>
        <v>0</v>
      </c>
      <c r="F30" s="13">
        <f>F28*F29</f>
        <v>0</v>
      </c>
      <c r="J30" s="13">
        <f>J28*J29</f>
        <v>0</v>
      </c>
      <c r="N30" s="13">
        <f>N28*N29</f>
        <v>0</v>
      </c>
    </row>
    <row r="31" spans="1:13" ht="15.75">
      <c r="A31" s="5" t="s">
        <v>2</v>
      </c>
      <c r="E31" s="5" t="s">
        <v>40</v>
      </c>
      <c r="I31" s="5" t="s">
        <v>13</v>
      </c>
      <c r="M31" s="5" t="s">
        <v>20</v>
      </c>
    </row>
    <row r="32" spans="1:15" ht="15">
      <c r="A32" s="3" t="s">
        <v>0</v>
      </c>
      <c r="B32" s="23"/>
      <c r="C32" s="3" t="s">
        <v>24</v>
      </c>
      <c r="E32" s="3" t="s">
        <v>0</v>
      </c>
      <c r="F32" s="23"/>
      <c r="G32" s="3" t="s">
        <v>24</v>
      </c>
      <c r="I32" s="3" t="s">
        <v>0</v>
      </c>
      <c r="J32" s="23"/>
      <c r="K32" s="3" t="s">
        <v>24</v>
      </c>
      <c r="M32" s="3" t="s">
        <v>0</v>
      </c>
      <c r="N32" s="23"/>
      <c r="O32" s="3" t="s">
        <v>24</v>
      </c>
    </row>
    <row r="33" spans="1:15" ht="15">
      <c r="A33" s="3" t="s">
        <v>1</v>
      </c>
      <c r="B33" s="22"/>
      <c r="C33" s="3" t="s">
        <v>25</v>
      </c>
      <c r="E33" s="3" t="s">
        <v>1</v>
      </c>
      <c r="F33" s="22"/>
      <c r="G33" s="3" t="s">
        <v>25</v>
      </c>
      <c r="I33" s="3" t="s">
        <v>1</v>
      </c>
      <c r="J33" s="22"/>
      <c r="K33" s="3" t="s">
        <v>25</v>
      </c>
      <c r="M33" s="3" t="s">
        <v>1</v>
      </c>
      <c r="N33" s="22"/>
      <c r="O33" s="3" t="s">
        <v>25</v>
      </c>
    </row>
    <row r="34" spans="2:14" ht="15">
      <c r="B34" s="13">
        <f>B32*B33</f>
        <v>0</v>
      </c>
      <c r="F34" s="13">
        <f>F32*F33</f>
        <v>0</v>
      </c>
      <c r="J34" s="13">
        <f>J32*J33</f>
        <v>0</v>
      </c>
      <c r="N34" s="13">
        <f>N32*N33</f>
        <v>0</v>
      </c>
    </row>
    <row r="35" spans="1:13" ht="15.75">
      <c r="A35" s="5" t="s">
        <v>3</v>
      </c>
      <c r="E35" s="5" t="s">
        <v>10</v>
      </c>
      <c r="I35" s="5" t="s">
        <v>14</v>
      </c>
      <c r="M35" s="5" t="s">
        <v>21</v>
      </c>
    </row>
    <row r="36" spans="1:15" ht="15">
      <c r="A36" s="3" t="s">
        <v>0</v>
      </c>
      <c r="B36" s="23"/>
      <c r="C36" s="3" t="s">
        <v>24</v>
      </c>
      <c r="E36" s="3" t="s">
        <v>0</v>
      </c>
      <c r="F36" s="23"/>
      <c r="G36" s="3" t="s">
        <v>24</v>
      </c>
      <c r="I36" s="3" t="s">
        <v>0</v>
      </c>
      <c r="J36" s="23"/>
      <c r="K36" s="3" t="s">
        <v>24</v>
      </c>
      <c r="M36" s="3" t="s">
        <v>0</v>
      </c>
      <c r="N36" s="23"/>
      <c r="O36" s="3" t="s">
        <v>24</v>
      </c>
    </row>
    <row r="37" spans="1:15" ht="15">
      <c r="A37" s="3" t="s">
        <v>1</v>
      </c>
      <c r="B37" s="22"/>
      <c r="C37" s="3" t="s">
        <v>25</v>
      </c>
      <c r="E37" s="3" t="s">
        <v>1</v>
      </c>
      <c r="F37" s="22"/>
      <c r="G37" s="3" t="s">
        <v>25</v>
      </c>
      <c r="I37" s="3" t="s">
        <v>1</v>
      </c>
      <c r="J37" s="22"/>
      <c r="K37" s="3" t="s">
        <v>25</v>
      </c>
      <c r="M37" s="3" t="s">
        <v>1</v>
      </c>
      <c r="N37" s="22"/>
      <c r="O37" s="3" t="s">
        <v>25</v>
      </c>
    </row>
    <row r="38" spans="2:14" ht="15">
      <c r="B38" s="13">
        <f>B36*B37</f>
        <v>0</v>
      </c>
      <c r="F38" s="13">
        <f>F36*F37</f>
        <v>0</v>
      </c>
      <c r="J38" s="13">
        <f>J36*J37</f>
        <v>0</v>
      </c>
      <c r="N38" s="13">
        <f>N36*N37</f>
        <v>0</v>
      </c>
    </row>
    <row r="39" spans="1:13" ht="15.75">
      <c r="A39" s="5" t="s">
        <v>4</v>
      </c>
      <c r="E39" s="5" t="s">
        <v>8</v>
      </c>
      <c r="I39" s="5" t="s">
        <v>15</v>
      </c>
      <c r="M39" s="5" t="s">
        <v>22</v>
      </c>
    </row>
    <row r="40" spans="1:15" ht="15">
      <c r="A40" s="3" t="s">
        <v>0</v>
      </c>
      <c r="B40" s="23"/>
      <c r="C40" s="3" t="s">
        <v>24</v>
      </c>
      <c r="E40" s="3" t="s">
        <v>0</v>
      </c>
      <c r="F40" s="23"/>
      <c r="G40" s="3" t="s">
        <v>24</v>
      </c>
      <c r="I40" s="3" t="s">
        <v>0</v>
      </c>
      <c r="J40" s="23"/>
      <c r="K40" s="3" t="s">
        <v>24</v>
      </c>
      <c r="M40" s="3" t="s">
        <v>0</v>
      </c>
      <c r="N40" s="23"/>
      <c r="O40" s="3" t="s">
        <v>24</v>
      </c>
    </row>
    <row r="41" spans="1:15" ht="15">
      <c r="A41" s="3" t="s">
        <v>1</v>
      </c>
      <c r="B41" s="22"/>
      <c r="C41" s="3" t="s">
        <v>25</v>
      </c>
      <c r="E41" s="3" t="s">
        <v>1</v>
      </c>
      <c r="F41" s="22"/>
      <c r="G41" s="3" t="s">
        <v>25</v>
      </c>
      <c r="I41" s="3" t="s">
        <v>1</v>
      </c>
      <c r="J41" s="22"/>
      <c r="K41" s="3" t="s">
        <v>25</v>
      </c>
      <c r="M41" s="3" t="s">
        <v>1</v>
      </c>
      <c r="N41" s="22"/>
      <c r="O41" s="3" t="s">
        <v>25</v>
      </c>
    </row>
    <row r="42" spans="2:14" ht="15">
      <c r="B42" s="13">
        <f>B40*B41</f>
        <v>0</v>
      </c>
      <c r="F42" s="13">
        <f>F40*F41</f>
        <v>0</v>
      </c>
      <c r="J42" s="13">
        <f>J40*J41</f>
        <v>0</v>
      </c>
      <c r="N42" s="13">
        <f>N40*N41</f>
        <v>0</v>
      </c>
    </row>
    <row r="43" spans="1:13" ht="15.75">
      <c r="A43" s="5" t="s">
        <v>23</v>
      </c>
      <c r="B43" s="7"/>
      <c r="E43" s="5" t="s">
        <v>11</v>
      </c>
      <c r="I43" s="5" t="s">
        <v>16</v>
      </c>
      <c r="M43" s="5" t="s">
        <v>38</v>
      </c>
    </row>
    <row r="44" spans="1:15" ht="15">
      <c r="A44" s="3" t="s">
        <v>0</v>
      </c>
      <c r="B44" s="23"/>
      <c r="C44" s="3" t="s">
        <v>24</v>
      </c>
      <c r="E44" s="3" t="s">
        <v>0</v>
      </c>
      <c r="F44" s="23"/>
      <c r="G44" s="3" t="s">
        <v>24</v>
      </c>
      <c r="I44" s="3" t="s">
        <v>0</v>
      </c>
      <c r="J44" s="23"/>
      <c r="K44" s="3" t="s">
        <v>24</v>
      </c>
      <c r="M44" s="3" t="s">
        <v>0</v>
      </c>
      <c r="N44" s="23"/>
      <c r="O44" s="3" t="s">
        <v>24</v>
      </c>
    </row>
    <row r="45" spans="1:15" ht="15">
      <c r="A45" s="3" t="s">
        <v>1</v>
      </c>
      <c r="B45" s="22"/>
      <c r="C45" s="3" t="s">
        <v>25</v>
      </c>
      <c r="E45" s="3" t="s">
        <v>1</v>
      </c>
      <c r="F45" s="22"/>
      <c r="G45" s="3" t="s">
        <v>25</v>
      </c>
      <c r="I45" s="3" t="s">
        <v>1</v>
      </c>
      <c r="J45" s="22"/>
      <c r="K45" s="3" t="s">
        <v>25</v>
      </c>
      <c r="M45" s="3" t="s">
        <v>1</v>
      </c>
      <c r="N45" s="22"/>
      <c r="O45" s="3" t="s">
        <v>25</v>
      </c>
    </row>
    <row r="46" spans="2:14" ht="15">
      <c r="B46" s="13">
        <f>B44*B45</f>
        <v>0</v>
      </c>
      <c r="F46" s="13">
        <f>F44*F45</f>
        <v>0</v>
      </c>
      <c r="J46" s="13">
        <f>J44*J45</f>
        <v>0</v>
      </c>
      <c r="N46" s="13">
        <f>N44*N45</f>
        <v>0</v>
      </c>
    </row>
    <row r="47" spans="1:13" ht="15.75">
      <c r="A47" s="5" t="s">
        <v>5</v>
      </c>
      <c r="E47" s="5" t="s">
        <v>12</v>
      </c>
      <c r="I47" s="5" t="s">
        <v>17</v>
      </c>
      <c r="M47" s="5" t="s">
        <v>36</v>
      </c>
    </row>
    <row r="48" spans="1:15" ht="15">
      <c r="A48" s="3" t="s">
        <v>0</v>
      </c>
      <c r="B48" s="23"/>
      <c r="C48" s="3" t="s">
        <v>24</v>
      </c>
      <c r="E48" s="3" t="s">
        <v>0</v>
      </c>
      <c r="F48" s="23"/>
      <c r="G48" s="3" t="s">
        <v>24</v>
      </c>
      <c r="I48" s="3" t="s">
        <v>0</v>
      </c>
      <c r="J48" s="23"/>
      <c r="K48" s="3" t="s">
        <v>24</v>
      </c>
      <c r="M48" s="3" t="s">
        <v>0</v>
      </c>
      <c r="N48" s="6">
        <f>(A8-(0.5*G8))</f>
        <v>0</v>
      </c>
      <c r="O48" s="3" t="s">
        <v>24</v>
      </c>
    </row>
    <row r="49" spans="1:15" ht="15">
      <c r="A49" s="3" t="s">
        <v>1</v>
      </c>
      <c r="B49" s="22"/>
      <c r="C49" s="3" t="s">
        <v>25</v>
      </c>
      <c r="E49" s="3" t="s">
        <v>1</v>
      </c>
      <c r="F49" s="22"/>
      <c r="G49" s="3" t="s">
        <v>25</v>
      </c>
      <c r="I49" s="3" t="s">
        <v>1</v>
      </c>
      <c r="J49" s="22"/>
      <c r="K49" s="3" t="s">
        <v>25</v>
      </c>
      <c r="M49" s="3" t="s">
        <v>1</v>
      </c>
      <c r="N49" s="6" t="e">
        <f>(G11*(A11-G8)/2)/(G8/2+(A11-G8)/2)</f>
        <v>#DIV/0!</v>
      </c>
      <c r="O49" s="3" t="s">
        <v>25</v>
      </c>
    </row>
    <row r="50" spans="2:14" ht="15">
      <c r="B50" s="13">
        <f>B48*B49</f>
        <v>0</v>
      </c>
      <c r="F50" s="13">
        <f>F48*F49</f>
        <v>0</v>
      </c>
      <c r="J50" s="13">
        <f>J48*J49</f>
        <v>0</v>
      </c>
      <c r="N50" s="13" t="e">
        <f>N48*N49</f>
        <v>#DIV/0!</v>
      </c>
    </row>
    <row r="51" spans="1:13" ht="15.75">
      <c r="A51" s="5" t="s">
        <v>6</v>
      </c>
      <c r="E51" s="5" t="s">
        <v>9</v>
      </c>
      <c r="I51" s="5" t="s">
        <v>18</v>
      </c>
      <c r="M51" s="5" t="s">
        <v>37</v>
      </c>
    </row>
    <row r="52" spans="1:15" ht="15">
      <c r="A52" s="3" t="s">
        <v>0</v>
      </c>
      <c r="B52" s="23"/>
      <c r="C52" s="3" t="s">
        <v>24</v>
      </c>
      <c r="E52" s="3" t="s">
        <v>0</v>
      </c>
      <c r="F52" s="23"/>
      <c r="G52" s="3" t="s">
        <v>24</v>
      </c>
      <c r="I52" s="3" t="s">
        <v>0</v>
      </c>
      <c r="J52" s="23"/>
      <c r="K52" s="3" t="s">
        <v>24</v>
      </c>
      <c r="M52" s="3" t="s">
        <v>0</v>
      </c>
      <c r="N52" s="6">
        <f>-((A11-G8)*0.5+G8-A8)</f>
        <v>0</v>
      </c>
      <c r="O52" s="3" t="s">
        <v>24</v>
      </c>
    </row>
    <row r="53" spans="1:15" ht="15">
      <c r="A53" s="3" t="s">
        <v>1</v>
      </c>
      <c r="B53" s="22"/>
      <c r="C53" s="3" t="s">
        <v>25</v>
      </c>
      <c r="E53" s="3" t="s">
        <v>1</v>
      </c>
      <c r="F53" s="22"/>
      <c r="G53" s="3" t="s">
        <v>25</v>
      </c>
      <c r="I53" s="3" t="s">
        <v>1</v>
      </c>
      <c r="J53" s="22"/>
      <c r="K53" s="3" t="s">
        <v>25</v>
      </c>
      <c r="M53" s="3" t="s">
        <v>1</v>
      </c>
      <c r="N53" s="6" t="e">
        <f>(G11*G8/2)/(G8/2+(A11-G8)/2)</f>
        <v>#DIV/0!</v>
      </c>
      <c r="O53" s="3" t="s">
        <v>25</v>
      </c>
    </row>
    <row r="54" spans="2:14" ht="15">
      <c r="B54" s="13">
        <f>B52*B53</f>
        <v>0</v>
      </c>
      <c r="F54" s="13">
        <f>F52*F53</f>
        <v>0</v>
      </c>
      <c r="J54" s="13">
        <f>J52*J53</f>
        <v>0</v>
      </c>
      <c r="N54" s="13" t="e">
        <f>N52*N53</f>
        <v>#DIV/0!</v>
      </c>
    </row>
    <row r="56" ht="15">
      <c r="N56" s="2"/>
    </row>
    <row r="57" ht="15.75">
      <c r="A57" s="5"/>
    </row>
    <row r="75" s="5" customFormat="1" ht="15.75"/>
    <row r="102" ht="18">
      <c r="A102" s="1" t="s">
        <v>49</v>
      </c>
    </row>
    <row r="103" ht="15">
      <c r="A103" s="3" t="s">
        <v>30</v>
      </c>
    </row>
    <row r="104" ht="15">
      <c r="A104" s="2"/>
    </row>
    <row r="105" spans="1:17" ht="15">
      <c r="A105" s="9" t="s">
        <v>34</v>
      </c>
      <c r="B105" s="10"/>
      <c r="C105" s="11"/>
      <c r="D105" s="2"/>
      <c r="E105" s="12" t="s">
        <v>35</v>
      </c>
      <c r="F105" s="12"/>
      <c r="G105" s="1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7" spans="1:7" ht="15">
      <c r="A107" s="3" t="s">
        <v>26</v>
      </c>
      <c r="G107" s="3" t="s">
        <v>85</v>
      </c>
    </row>
    <row r="108" spans="1:8" ht="15">
      <c r="A108" s="8"/>
      <c r="B108" s="3" t="s">
        <v>31</v>
      </c>
      <c r="G108" s="8"/>
      <c r="H108" s="3" t="s">
        <v>31</v>
      </c>
    </row>
    <row r="109" ht="15">
      <c r="A109" s="4"/>
    </row>
    <row r="110" ht="15">
      <c r="A110" s="3" t="s">
        <v>87</v>
      </c>
    </row>
    <row r="111" spans="1:2" ht="15">
      <c r="A111" s="8"/>
      <c r="B111" s="3" t="s">
        <v>32</v>
      </c>
    </row>
    <row r="112" ht="15">
      <c r="A112" s="4"/>
    </row>
    <row r="113" ht="15">
      <c r="A113" s="4"/>
    </row>
    <row r="114" ht="15.75">
      <c r="A114" s="5" t="s">
        <v>51</v>
      </c>
    </row>
    <row r="115" spans="1:2" ht="15">
      <c r="A115" s="14" t="e">
        <f>(I119/A119)-G108+A108</f>
        <v>#DIV/0!</v>
      </c>
      <c r="B115" s="3" t="s">
        <v>53</v>
      </c>
    </row>
    <row r="118" spans="1:6" ht="15.75">
      <c r="A118" s="5" t="s">
        <v>28</v>
      </c>
      <c r="C118" s="5" t="s">
        <v>29</v>
      </c>
      <c r="F118" s="5" t="s">
        <v>52</v>
      </c>
    </row>
    <row r="119" spans="1:9" ht="15">
      <c r="A119" s="18">
        <f>SUM(C119,F119)</f>
        <v>0</v>
      </c>
      <c r="B119" s="3" t="s">
        <v>32</v>
      </c>
      <c r="C119" s="18">
        <f>SUM(B126,B130,B134,B138,B142,B146,B150,F126,F130,F134,F138,F142,F146,F150,J126,J130,J134,J138,J142,J146,J150,N126,N130,N134,N138,N142,N146,N150)</f>
        <v>0</v>
      </c>
      <c r="D119" s="3" t="s">
        <v>32</v>
      </c>
      <c r="F119" s="6">
        <f>A111</f>
        <v>0</v>
      </c>
      <c r="G119" s="3" t="s">
        <v>32</v>
      </c>
      <c r="I119" s="13">
        <f>SUM(D127,D131,D135,D139,D143,D147,D151,H127,H131,H135,H139,H143,H147,H151,L127,L131,L135,L139,L143,L147,L151,P127,P131,P135,P139,P143,P147,P151)</f>
        <v>0</v>
      </c>
    </row>
    <row r="122" ht="15.75">
      <c r="A122" s="5" t="s">
        <v>84</v>
      </c>
    </row>
    <row r="123" spans="1:9" ht="15.75">
      <c r="A123" s="5" t="s">
        <v>82</v>
      </c>
      <c r="H123" s="19"/>
      <c r="I123" s="20" t="s">
        <v>86</v>
      </c>
    </row>
    <row r="124" spans="1:13" ht="15.75">
      <c r="A124" s="27" t="s">
        <v>54</v>
      </c>
      <c r="E124" s="27" t="s">
        <v>61</v>
      </c>
      <c r="H124" s="19"/>
      <c r="I124" s="28" t="s">
        <v>68</v>
      </c>
      <c r="M124" s="27" t="s">
        <v>75</v>
      </c>
    </row>
    <row r="125" spans="1:16" ht="15">
      <c r="A125" s="3" t="s">
        <v>0</v>
      </c>
      <c r="B125" s="17"/>
      <c r="C125" s="3" t="s">
        <v>24</v>
      </c>
      <c r="D125" s="25">
        <f>($G$108-$A$108)+B125</f>
        <v>0</v>
      </c>
      <c r="E125" s="3" t="s">
        <v>0</v>
      </c>
      <c r="F125" s="17"/>
      <c r="G125" s="3" t="s">
        <v>24</v>
      </c>
      <c r="H125" s="25">
        <f>($G$108-$A$108)+F125</f>
        <v>0</v>
      </c>
      <c r="I125" s="21" t="s">
        <v>0</v>
      </c>
      <c r="J125" s="17"/>
      <c r="K125" s="3" t="s">
        <v>24</v>
      </c>
      <c r="L125" s="25">
        <f>($G$108-$A$108)+J125</f>
        <v>0</v>
      </c>
      <c r="M125" s="3" t="s">
        <v>0</v>
      </c>
      <c r="N125" s="17"/>
      <c r="O125" s="3" t="s">
        <v>24</v>
      </c>
      <c r="P125" s="25">
        <f>($G$108-$A$108)+N125</f>
        <v>0</v>
      </c>
    </row>
    <row r="126" spans="1:16" ht="15">
      <c r="A126" s="3" t="s">
        <v>1</v>
      </c>
      <c r="B126" s="17"/>
      <c r="C126" s="3" t="s">
        <v>25</v>
      </c>
      <c r="D126" s="13"/>
      <c r="E126" s="3" t="s">
        <v>1</v>
      </c>
      <c r="F126" s="17"/>
      <c r="G126" s="3" t="s">
        <v>25</v>
      </c>
      <c r="H126" s="26"/>
      <c r="I126" s="21" t="s">
        <v>1</v>
      </c>
      <c r="J126" s="17"/>
      <c r="K126" s="3" t="s">
        <v>25</v>
      </c>
      <c r="L126" s="13"/>
      <c r="M126" s="3" t="s">
        <v>1</v>
      </c>
      <c r="N126" s="17"/>
      <c r="O126" s="3" t="s">
        <v>25</v>
      </c>
      <c r="P126" s="13"/>
    </row>
    <row r="127" spans="2:16" ht="15">
      <c r="B127" s="13">
        <f>B125*B126</f>
        <v>0</v>
      </c>
      <c r="D127" s="13">
        <f>D125*B126</f>
        <v>0</v>
      </c>
      <c r="F127" s="13">
        <f>F125*F126</f>
        <v>0</v>
      </c>
      <c r="H127" s="13">
        <f>H125*F126</f>
        <v>0</v>
      </c>
      <c r="I127" s="21"/>
      <c r="J127" s="13">
        <f>J125*J126</f>
        <v>0</v>
      </c>
      <c r="L127" s="13">
        <f>L125*J126</f>
        <v>0</v>
      </c>
      <c r="N127" s="13">
        <f>N125*N126</f>
        <v>0</v>
      </c>
      <c r="P127" s="13">
        <f>P125*N126</f>
        <v>0</v>
      </c>
    </row>
    <row r="128" spans="1:16" ht="15.75">
      <c r="A128" s="27" t="s">
        <v>55</v>
      </c>
      <c r="D128" s="13"/>
      <c r="E128" s="27" t="s">
        <v>62</v>
      </c>
      <c r="H128" s="26"/>
      <c r="I128" s="28" t="s">
        <v>69</v>
      </c>
      <c r="L128" s="13"/>
      <c r="M128" s="27" t="s">
        <v>76</v>
      </c>
      <c r="P128" s="13"/>
    </row>
    <row r="129" spans="1:16" ht="15">
      <c r="A129" s="3" t="s">
        <v>0</v>
      </c>
      <c r="B129" s="17"/>
      <c r="C129" s="3" t="s">
        <v>24</v>
      </c>
      <c r="D129" s="25">
        <f>($G$108-$A$108)+B129</f>
        <v>0</v>
      </c>
      <c r="E129" s="3" t="s">
        <v>0</v>
      </c>
      <c r="F129" s="17"/>
      <c r="G129" s="3" t="s">
        <v>24</v>
      </c>
      <c r="H129" s="25">
        <f>($G$108-$A$108)+F129</f>
        <v>0</v>
      </c>
      <c r="I129" s="21" t="s">
        <v>0</v>
      </c>
      <c r="J129" s="17"/>
      <c r="K129" s="3" t="s">
        <v>24</v>
      </c>
      <c r="L129" s="25">
        <f>($G$108-$A$108)+J129</f>
        <v>0</v>
      </c>
      <c r="M129" s="3" t="s">
        <v>0</v>
      </c>
      <c r="N129" s="17"/>
      <c r="O129" s="3" t="s">
        <v>24</v>
      </c>
      <c r="P129" s="25">
        <f>($G$108-$A$108)+N129</f>
        <v>0</v>
      </c>
    </row>
    <row r="130" spans="1:16" ht="15">
      <c r="A130" s="3" t="s">
        <v>1</v>
      </c>
      <c r="B130" s="17"/>
      <c r="C130" s="3" t="s">
        <v>25</v>
      </c>
      <c r="D130" s="13"/>
      <c r="E130" s="3" t="s">
        <v>1</v>
      </c>
      <c r="F130" s="17"/>
      <c r="G130" s="3" t="s">
        <v>25</v>
      </c>
      <c r="H130" s="26"/>
      <c r="I130" s="21" t="s">
        <v>1</v>
      </c>
      <c r="J130" s="17"/>
      <c r="K130" s="3" t="s">
        <v>25</v>
      </c>
      <c r="L130" s="13"/>
      <c r="M130" s="3" t="s">
        <v>1</v>
      </c>
      <c r="N130" s="17"/>
      <c r="O130" s="3" t="s">
        <v>25</v>
      </c>
      <c r="P130" s="13"/>
    </row>
    <row r="131" spans="2:16" ht="15">
      <c r="B131" s="13">
        <f>B129*B130</f>
        <v>0</v>
      </c>
      <c r="D131" s="13">
        <f>D129*B130</f>
        <v>0</v>
      </c>
      <c r="F131" s="13">
        <f>F129*F130</f>
        <v>0</v>
      </c>
      <c r="H131" s="13">
        <f>H129*F130</f>
        <v>0</v>
      </c>
      <c r="I131" s="21"/>
      <c r="J131" s="13">
        <f>J129*J130</f>
        <v>0</v>
      </c>
      <c r="L131" s="13">
        <f>L129*J130</f>
        <v>0</v>
      </c>
      <c r="N131" s="13">
        <f>N129*N130</f>
        <v>0</v>
      </c>
      <c r="P131" s="13">
        <f>P129*N130</f>
        <v>0</v>
      </c>
    </row>
    <row r="132" spans="1:16" ht="15.75">
      <c r="A132" s="27" t="s">
        <v>56</v>
      </c>
      <c r="D132" s="13"/>
      <c r="E132" s="27" t="s">
        <v>63</v>
      </c>
      <c r="H132" s="26"/>
      <c r="I132" s="28" t="s">
        <v>70</v>
      </c>
      <c r="L132" s="13"/>
      <c r="M132" s="27" t="s">
        <v>77</v>
      </c>
      <c r="P132" s="13"/>
    </row>
    <row r="133" spans="1:16" ht="15">
      <c r="A133" s="3" t="s">
        <v>0</v>
      </c>
      <c r="B133" s="17"/>
      <c r="C133" s="3" t="s">
        <v>24</v>
      </c>
      <c r="D133" s="25">
        <f>($G$108-$A$108)+B133</f>
        <v>0</v>
      </c>
      <c r="E133" s="3" t="s">
        <v>0</v>
      </c>
      <c r="F133" s="17"/>
      <c r="G133" s="3" t="s">
        <v>24</v>
      </c>
      <c r="H133" s="25">
        <f>($G$108-$A$108)+F133</f>
        <v>0</v>
      </c>
      <c r="I133" s="21" t="s">
        <v>0</v>
      </c>
      <c r="J133" s="17"/>
      <c r="K133" s="3" t="s">
        <v>24</v>
      </c>
      <c r="L133" s="25">
        <f>($G$108-$A$108)+J133</f>
        <v>0</v>
      </c>
      <c r="M133" s="3" t="s">
        <v>0</v>
      </c>
      <c r="N133" s="17"/>
      <c r="O133" s="3" t="s">
        <v>24</v>
      </c>
      <c r="P133" s="25">
        <f>($G$108-$A$108)+N133</f>
        <v>0</v>
      </c>
    </row>
    <row r="134" spans="1:16" ht="15">
      <c r="A134" s="3" t="s">
        <v>1</v>
      </c>
      <c r="B134" s="17"/>
      <c r="C134" s="3" t="s">
        <v>25</v>
      </c>
      <c r="D134" s="13"/>
      <c r="E134" s="3" t="s">
        <v>1</v>
      </c>
      <c r="F134" s="17"/>
      <c r="G134" s="3" t="s">
        <v>25</v>
      </c>
      <c r="H134" s="26"/>
      <c r="I134" s="21" t="s">
        <v>1</v>
      </c>
      <c r="J134" s="17"/>
      <c r="K134" s="3" t="s">
        <v>25</v>
      </c>
      <c r="L134" s="13"/>
      <c r="M134" s="3" t="s">
        <v>1</v>
      </c>
      <c r="N134" s="17"/>
      <c r="O134" s="3" t="s">
        <v>25</v>
      </c>
      <c r="P134" s="13"/>
    </row>
    <row r="135" spans="2:16" ht="15">
      <c r="B135" s="13">
        <f>B133*B134</f>
        <v>0</v>
      </c>
      <c r="D135" s="13">
        <f>D133*B134</f>
        <v>0</v>
      </c>
      <c r="F135" s="13">
        <f>F133*F134</f>
        <v>0</v>
      </c>
      <c r="H135" s="13">
        <f>H133*F134</f>
        <v>0</v>
      </c>
      <c r="I135" s="21"/>
      <c r="J135" s="13">
        <f>J133*J134</f>
        <v>0</v>
      </c>
      <c r="L135" s="13">
        <f>L133*J134</f>
        <v>0</v>
      </c>
      <c r="N135" s="13">
        <f>N133*N134</f>
        <v>0</v>
      </c>
      <c r="P135" s="13">
        <f>P133*N134</f>
        <v>0</v>
      </c>
    </row>
    <row r="136" spans="1:16" ht="15.75">
      <c r="A136" s="27" t="s">
        <v>57</v>
      </c>
      <c r="D136" s="13"/>
      <c r="E136" s="27" t="s">
        <v>64</v>
      </c>
      <c r="H136" s="26"/>
      <c r="I136" s="28" t="s">
        <v>71</v>
      </c>
      <c r="L136" s="13"/>
      <c r="M136" s="27" t="s">
        <v>78</v>
      </c>
      <c r="P136" s="13"/>
    </row>
    <row r="137" spans="1:16" ht="15">
      <c r="A137" s="3" t="s">
        <v>0</v>
      </c>
      <c r="B137" s="17"/>
      <c r="C137" s="3" t="s">
        <v>24</v>
      </c>
      <c r="D137" s="25">
        <f>($G$108-$A$108)+B137</f>
        <v>0</v>
      </c>
      <c r="E137" s="3" t="s">
        <v>0</v>
      </c>
      <c r="F137" s="17"/>
      <c r="G137" s="3" t="s">
        <v>24</v>
      </c>
      <c r="H137" s="25">
        <f>($G$108-$A$108)+F137</f>
        <v>0</v>
      </c>
      <c r="I137" s="21" t="s">
        <v>0</v>
      </c>
      <c r="J137" s="17"/>
      <c r="K137" s="3" t="s">
        <v>24</v>
      </c>
      <c r="L137" s="25">
        <f>($G$108-$A$108)+J137</f>
        <v>0</v>
      </c>
      <c r="M137" s="3" t="s">
        <v>0</v>
      </c>
      <c r="N137" s="17"/>
      <c r="O137" s="3" t="s">
        <v>24</v>
      </c>
      <c r="P137" s="25">
        <f>($G$108-$A$108)+N137</f>
        <v>0</v>
      </c>
    </row>
    <row r="138" spans="1:16" ht="15">
      <c r="A138" s="3" t="s">
        <v>1</v>
      </c>
      <c r="B138" s="17"/>
      <c r="C138" s="3" t="s">
        <v>25</v>
      </c>
      <c r="D138" s="13"/>
      <c r="E138" s="3" t="s">
        <v>1</v>
      </c>
      <c r="F138" s="17"/>
      <c r="G138" s="3" t="s">
        <v>25</v>
      </c>
      <c r="H138" s="26"/>
      <c r="I138" s="21" t="s">
        <v>1</v>
      </c>
      <c r="J138" s="17"/>
      <c r="K138" s="3" t="s">
        <v>25</v>
      </c>
      <c r="L138" s="13"/>
      <c r="M138" s="3" t="s">
        <v>1</v>
      </c>
      <c r="N138" s="17"/>
      <c r="O138" s="3" t="s">
        <v>25</v>
      </c>
      <c r="P138" s="13"/>
    </row>
    <row r="139" spans="2:16" ht="15">
      <c r="B139" s="13">
        <f>B137*B138</f>
        <v>0</v>
      </c>
      <c r="D139" s="13">
        <f>D137*B138</f>
        <v>0</v>
      </c>
      <c r="F139" s="13">
        <f>F137*F138</f>
        <v>0</v>
      </c>
      <c r="H139" s="13">
        <f>H137*F138</f>
        <v>0</v>
      </c>
      <c r="I139" s="21"/>
      <c r="J139" s="13">
        <f>J137*J138</f>
        <v>0</v>
      </c>
      <c r="L139" s="13">
        <f>L137*J138</f>
        <v>0</v>
      </c>
      <c r="N139" s="13">
        <f>N137*N138</f>
        <v>0</v>
      </c>
      <c r="P139" s="13">
        <f>P137*N138</f>
        <v>0</v>
      </c>
    </row>
    <row r="140" spans="1:16" ht="15.75">
      <c r="A140" s="27" t="s">
        <v>58</v>
      </c>
      <c r="B140" s="7"/>
      <c r="D140" s="13"/>
      <c r="E140" s="27" t="s">
        <v>65</v>
      </c>
      <c r="H140" s="26"/>
      <c r="I140" s="28" t="s">
        <v>72</v>
      </c>
      <c r="L140" s="13"/>
      <c r="M140" s="27" t="s">
        <v>79</v>
      </c>
      <c r="P140" s="13"/>
    </row>
    <row r="141" spans="1:16" ht="15">
      <c r="A141" s="3" t="s">
        <v>0</v>
      </c>
      <c r="B141" s="17"/>
      <c r="C141" s="3" t="s">
        <v>24</v>
      </c>
      <c r="D141" s="25">
        <f>($G$108-$A$108)+B141</f>
        <v>0</v>
      </c>
      <c r="E141" s="3" t="s">
        <v>0</v>
      </c>
      <c r="F141" s="17"/>
      <c r="G141" s="3" t="s">
        <v>24</v>
      </c>
      <c r="H141" s="25">
        <f>($G$108-$A$108)+F141</f>
        <v>0</v>
      </c>
      <c r="I141" s="21" t="s">
        <v>0</v>
      </c>
      <c r="J141" s="17"/>
      <c r="K141" s="3" t="s">
        <v>24</v>
      </c>
      <c r="L141" s="25">
        <f>($G$108-$A$108)+J141</f>
        <v>0</v>
      </c>
      <c r="M141" s="3" t="s">
        <v>0</v>
      </c>
      <c r="N141" s="17"/>
      <c r="O141" s="3" t="s">
        <v>24</v>
      </c>
      <c r="P141" s="25">
        <f>($G$108-$A$108)+N141</f>
        <v>0</v>
      </c>
    </row>
    <row r="142" spans="1:16" ht="15">
      <c r="A142" s="3" t="s">
        <v>1</v>
      </c>
      <c r="B142" s="17"/>
      <c r="C142" s="3" t="s">
        <v>25</v>
      </c>
      <c r="D142" s="13"/>
      <c r="E142" s="3" t="s">
        <v>1</v>
      </c>
      <c r="F142" s="17"/>
      <c r="G142" s="3" t="s">
        <v>25</v>
      </c>
      <c r="H142" s="26"/>
      <c r="I142" s="21" t="s">
        <v>1</v>
      </c>
      <c r="J142" s="17"/>
      <c r="K142" s="3" t="s">
        <v>25</v>
      </c>
      <c r="L142" s="13"/>
      <c r="M142" s="3" t="s">
        <v>1</v>
      </c>
      <c r="N142" s="17"/>
      <c r="O142" s="3" t="s">
        <v>25</v>
      </c>
      <c r="P142" s="25"/>
    </row>
    <row r="143" spans="2:16" ht="15">
      <c r="B143" s="13">
        <f>B141*B142</f>
        <v>0</v>
      </c>
      <c r="D143" s="13">
        <f>D141*B142</f>
        <v>0</v>
      </c>
      <c r="F143" s="13">
        <f>F141*F142</f>
        <v>0</v>
      </c>
      <c r="H143" s="13">
        <f>H141*F142</f>
        <v>0</v>
      </c>
      <c r="I143" s="21"/>
      <c r="J143" s="13">
        <f>J141*J142</f>
        <v>0</v>
      </c>
      <c r="L143" s="13">
        <f>L141*J142</f>
        <v>0</v>
      </c>
      <c r="N143" s="13">
        <f>N141*N142</f>
        <v>0</v>
      </c>
      <c r="P143" s="13">
        <f>P141*N142</f>
        <v>0</v>
      </c>
    </row>
    <row r="144" spans="1:16" ht="15.75">
      <c r="A144" s="27" t="s">
        <v>59</v>
      </c>
      <c r="D144" s="13"/>
      <c r="E144" s="27" t="s">
        <v>66</v>
      </c>
      <c r="H144" s="26"/>
      <c r="I144" s="28" t="s">
        <v>73</v>
      </c>
      <c r="L144" s="13"/>
      <c r="M144" s="27" t="s">
        <v>80</v>
      </c>
      <c r="P144" s="13"/>
    </row>
    <row r="145" spans="1:16" ht="15">
      <c r="A145" s="3" t="s">
        <v>0</v>
      </c>
      <c r="B145" s="17"/>
      <c r="C145" s="3" t="s">
        <v>24</v>
      </c>
      <c r="D145" s="25">
        <f>($G$108-$A$108)+B145</f>
        <v>0</v>
      </c>
      <c r="E145" s="3" t="s">
        <v>0</v>
      </c>
      <c r="F145" s="17"/>
      <c r="G145" s="3" t="s">
        <v>24</v>
      </c>
      <c r="H145" s="25">
        <f>($G$108-$A$108)+F145</f>
        <v>0</v>
      </c>
      <c r="I145" s="21" t="s">
        <v>0</v>
      </c>
      <c r="J145" s="17"/>
      <c r="K145" s="3" t="s">
        <v>24</v>
      </c>
      <c r="L145" s="25">
        <f>($G$108-$A$108)+J145</f>
        <v>0</v>
      </c>
      <c r="M145" s="3" t="s">
        <v>0</v>
      </c>
      <c r="N145" s="17"/>
      <c r="O145" s="3" t="s">
        <v>24</v>
      </c>
      <c r="P145" s="25">
        <f>($G$108-$A$108)+N145</f>
        <v>0</v>
      </c>
    </row>
    <row r="146" spans="1:16" ht="15">
      <c r="A146" s="3" t="s">
        <v>1</v>
      </c>
      <c r="B146" s="17"/>
      <c r="C146" s="3" t="s">
        <v>25</v>
      </c>
      <c r="D146" s="13"/>
      <c r="E146" s="3" t="s">
        <v>1</v>
      </c>
      <c r="F146" s="17"/>
      <c r="G146" s="3" t="s">
        <v>25</v>
      </c>
      <c r="H146" s="26"/>
      <c r="I146" s="21" t="s">
        <v>1</v>
      </c>
      <c r="J146" s="17"/>
      <c r="K146" s="3" t="s">
        <v>25</v>
      </c>
      <c r="L146" s="13"/>
      <c r="M146" s="3" t="s">
        <v>1</v>
      </c>
      <c r="N146" s="17"/>
      <c r="O146" s="3" t="s">
        <v>25</v>
      </c>
      <c r="P146" s="13"/>
    </row>
    <row r="147" spans="2:16" ht="15">
      <c r="B147" s="13">
        <f>B145*B146</f>
        <v>0</v>
      </c>
      <c r="D147" s="13">
        <f>D145*B146</f>
        <v>0</v>
      </c>
      <c r="F147" s="13">
        <f>F145*F146</f>
        <v>0</v>
      </c>
      <c r="H147" s="13">
        <f>H145*F146</f>
        <v>0</v>
      </c>
      <c r="I147" s="21"/>
      <c r="J147" s="13">
        <f>J145*J146</f>
        <v>0</v>
      </c>
      <c r="L147" s="13">
        <f>L145*J146</f>
        <v>0</v>
      </c>
      <c r="N147" s="13">
        <f>N145*N146</f>
        <v>0</v>
      </c>
      <c r="P147" s="13">
        <f>P145*N146</f>
        <v>0</v>
      </c>
    </row>
    <row r="148" spans="1:16" ht="15.75">
      <c r="A148" s="27" t="s">
        <v>60</v>
      </c>
      <c r="D148" s="13"/>
      <c r="E148" s="27" t="s">
        <v>67</v>
      </c>
      <c r="H148" s="26"/>
      <c r="I148" s="28" t="s">
        <v>74</v>
      </c>
      <c r="L148" s="13"/>
      <c r="M148" s="27" t="s">
        <v>81</v>
      </c>
      <c r="P148" s="13"/>
    </row>
    <row r="149" spans="1:16" ht="15">
      <c r="A149" s="3" t="s">
        <v>0</v>
      </c>
      <c r="B149" s="17"/>
      <c r="C149" s="3" t="s">
        <v>24</v>
      </c>
      <c r="D149" s="25">
        <f>($G$108-$A$108)+B149</f>
        <v>0</v>
      </c>
      <c r="E149" s="3" t="s">
        <v>0</v>
      </c>
      <c r="F149" s="17">
        <v>0</v>
      </c>
      <c r="G149" s="3" t="s">
        <v>24</v>
      </c>
      <c r="H149" s="25">
        <f>($G$108-$A$108)+F149</f>
        <v>0</v>
      </c>
      <c r="I149" s="21" t="s">
        <v>0</v>
      </c>
      <c r="J149" s="17"/>
      <c r="K149" s="3" t="s">
        <v>24</v>
      </c>
      <c r="L149" s="25">
        <f>($G$108-$A$108)+J149</f>
        <v>0</v>
      </c>
      <c r="M149" s="3" t="s">
        <v>0</v>
      </c>
      <c r="N149" s="17"/>
      <c r="O149" s="3" t="s">
        <v>24</v>
      </c>
      <c r="P149" s="25">
        <f>($G$108-$A$108)+N149</f>
        <v>0</v>
      </c>
    </row>
    <row r="150" spans="1:16" ht="15">
      <c r="A150" s="3" t="s">
        <v>1</v>
      </c>
      <c r="B150" s="17"/>
      <c r="C150" s="3" t="s">
        <v>25</v>
      </c>
      <c r="D150" s="13"/>
      <c r="E150" s="3" t="s">
        <v>1</v>
      </c>
      <c r="F150" s="17"/>
      <c r="G150" s="3" t="s">
        <v>25</v>
      </c>
      <c r="H150" s="26"/>
      <c r="I150" s="21" t="s">
        <v>1</v>
      </c>
      <c r="J150" s="17"/>
      <c r="K150" s="3" t="s">
        <v>25</v>
      </c>
      <c r="L150" s="13"/>
      <c r="M150" s="3" t="s">
        <v>1</v>
      </c>
      <c r="N150" s="17"/>
      <c r="O150" s="3" t="s">
        <v>25</v>
      </c>
      <c r="P150" s="13"/>
    </row>
    <row r="151" spans="2:16" ht="15">
      <c r="B151" s="13">
        <f>B149*B150</f>
        <v>0</v>
      </c>
      <c r="D151" s="13">
        <f>D149*B150</f>
        <v>0</v>
      </c>
      <c r="F151" s="13">
        <f>F149*F150</f>
        <v>0</v>
      </c>
      <c r="H151" s="13">
        <f>H149*F150</f>
        <v>0</v>
      </c>
      <c r="J151" s="13">
        <f>J149*J150</f>
        <v>0</v>
      </c>
      <c r="L151" s="13">
        <f>L149*J150</f>
        <v>0</v>
      </c>
      <c r="N151" s="13">
        <f>N149*N150</f>
        <v>0</v>
      </c>
      <c r="P151" s="13">
        <f>P149*N150</f>
        <v>0</v>
      </c>
    </row>
  </sheetData>
  <sheetProtection password="BD11" sheet="1" objects="1" scenarios="1" selectLockedCells="1"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4"/>
  <legacyDrawing r:id="rId3"/>
  <oleObjects>
    <oleObject progId="AcroExch.Document.7" shapeId="152190" r:id="rId1"/>
    <oleObject progId="AcroExch.Document.7" shapeId="50883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Roland</cp:lastModifiedBy>
  <cp:lastPrinted>2012-09-23T05:04:19Z</cp:lastPrinted>
  <dcterms:created xsi:type="dcterms:W3CDTF">2012-05-08T15:07:08Z</dcterms:created>
  <dcterms:modified xsi:type="dcterms:W3CDTF">2012-10-31T15:39:44Z</dcterms:modified>
  <cp:category/>
  <cp:version/>
  <cp:contentType/>
  <cp:contentStatus/>
</cp:coreProperties>
</file>